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<sst xmlns="http://schemas.openxmlformats.org/spreadsheetml/2006/main" uniqueCount="66">
  <si>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The detail of vehicles are based on our first inspection.</t>
  </si>
  <si>
    <t>Please bid your price based on this information.</t>
  </si>
  <si>
    <t>Click understand that we are not able to confirm more details other than that.</t>
  </si>
  <si>
    <t>NO</t>
  </si>
  <si>
    <t>MAKER</t>
  </si>
  <si>
    <t>MODEL</t>
  </si>
  <si>
    <t>YEAR</t>
  </si>
  <si>
    <t>MAST</t>
  </si>
  <si>
    <t>HOUR</t>
  </si>
  <si>
    <t>ATT</t>
  </si>
  <si>
    <r>
      <t xml:space="preserve">STOCK（</t>
    </r>
    <r>
      <rPr>
        <rFont val="Meiryo UI"/>
        <b val="false"/>
        <i val="false"/>
        <strike val="false"/>
        <color rgb="FFFF0000"/>
        <sz val="11"/>
        <u val="none"/>
      </rPr>
      <t xml:space="preserve">click</t>
    </r>
    <r>
      <rPr>
        <rFont val="Meiryo UI"/>
        <b val="false"/>
        <i val="false"/>
        <strike val="false"/>
        <color rgb="FF000000"/>
        <sz val="11"/>
        <u val="none"/>
      </rPr>
      <t xml:space="preserve">）</t>
    </r>
  </si>
  <si>
    <t>FOB PRICE</t>
  </si>
  <si>
    <t>TOYOTA</t>
  </si>
  <si>
    <t>02-8FGL15-69036</t>
  </si>
  <si>
    <t>V3</t>
  </si>
  <si>
    <t>15,518</t>
  </si>
  <si>
    <t xml:space="preserve">+CNG </t>
  </si>
  <si>
    <t>7FG15-14011</t>
  </si>
  <si>
    <t>35,121</t>
  </si>
  <si>
    <t xml:space="preserve"> FORK SHIFT</t>
  </si>
  <si>
    <t>KOMATSU</t>
  </si>
  <si>
    <t>FD115-7-6745</t>
  </si>
  <si>
    <t>V35</t>
  </si>
  <si>
    <t>3,525</t>
  </si>
  <si>
    <t>SIDE SHIFT</t>
  </si>
  <si>
    <t>02-8FG25-11338</t>
  </si>
  <si>
    <t>V45</t>
  </si>
  <si>
    <t>17,386</t>
  </si>
  <si>
    <t>8FG15-15135</t>
  </si>
  <si>
    <t>14,746</t>
  </si>
  <si>
    <t>HINGED FORK</t>
  </si>
  <si>
    <t>MITSUBISHI</t>
  </si>
  <si>
    <t>FGE15T-F34-03055</t>
  </si>
  <si>
    <t>7,948</t>
  </si>
  <si>
    <t>-</t>
  </si>
  <si>
    <t>FGE15T-F34-03056</t>
  </si>
  <si>
    <t>8,799</t>
  </si>
  <si>
    <t>UNI CARRIERS</t>
  </si>
  <si>
    <t>FHGE25T5-F183-00600</t>
  </si>
  <si>
    <t>10,811</t>
  </si>
  <si>
    <t>FORK SHIFT</t>
  </si>
  <si>
    <t>FG15T-F25C-51713</t>
  </si>
  <si>
    <t>16,768</t>
  </si>
  <si>
    <t>SUMITOMO</t>
  </si>
  <si>
    <t>03-FT18PAXIII21D-G1M-30328</t>
  </si>
  <si>
    <t>15,125</t>
  </si>
  <si>
    <t>03-FG15PVIIFE-G1J-12352</t>
  </si>
  <si>
    <t>8,390</t>
  </si>
  <si>
    <t>FHGE25T5-F183-00588</t>
  </si>
  <si>
    <t>11,254</t>
  </si>
  <si>
    <t>02-8FDL25-71853</t>
  </si>
  <si>
    <t>KFGE20D-KF17D-20725</t>
  </si>
  <si>
    <t>FGE15T-F34-04789</t>
  </si>
  <si>
    <t>4,718</t>
  </si>
  <si>
    <t>TCM</t>
  </si>
  <si>
    <t>FD30C7-42P00224</t>
  </si>
  <si>
    <t>10,609</t>
  </si>
  <si>
    <t>7FGK20-10334</t>
  </si>
  <si>
    <t>V4</t>
  </si>
  <si>
    <t>17,492</t>
  </si>
  <si>
    <t>FGE15T-F34-01886</t>
  </si>
  <si>
    <t>10,331</t>
  </si>
  <si>
    <t>13-FL35PMXI2LD-G3G-10066</t>
  </si>
  <si>
    <t>4,458</t>
  </si>
  <si>
    <t>02-8FG25-60562</t>
  </si>
  <si>
    <t>7,064</t>
  </si>
</sst>
</file>

<file path=xl/styles.xml><?xml version="1.0" encoding="utf-8"?>
<styleSheet xmlns="http://schemas.openxmlformats.org/spreadsheetml/2006/main" xml:space="preserve">
  <numFmts count="1">
    <numFmt numFmtId="164" formatCode="0_);[Red]\(0\)"/>
  </numFmts>
  <fonts count="5">
    <font>
      <b val="0"/>
      <i val="0"/>
      <strike val="0"/>
      <u val="none"/>
      <sz val="12"/>
      <color rgb="FF000000"/>
      <name val="游ゴシック"/>
      <scheme val="minor"/>
    </font>
    <font>
      <b val="1"/>
      <i val="0"/>
      <strike val="0"/>
      <u val="none"/>
      <sz val="16"/>
      <color rgb="FFFF0000"/>
      <name val="游ゴシック"/>
      <scheme val="minor"/>
    </font>
    <font>
      <b val="0"/>
      <i val="0"/>
      <strike val="0"/>
      <u val="none"/>
      <sz val="16"/>
      <color rgb="FFFF0000"/>
      <name val="Meiryo UI"/>
    </font>
    <font>
      <b val="0"/>
      <i val="0"/>
      <strike val="0"/>
      <u val="single"/>
      <sz val="12"/>
      <color rgb="FF0070C0"/>
      <name val="游ゴシック"/>
      <scheme val="minor"/>
    </font>
    <font>
      <b val="0"/>
      <i val="0"/>
      <strike val="0"/>
      <u val="none"/>
      <sz val="11"/>
      <color rgb="FF000000"/>
      <name val="Meiryo U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9" fillId="0" borderId="0" applyFont="0" applyNumberFormat="1" applyFill="0" applyBorder="0" applyAlignment="1">
      <alignment vertical="center" textRotation="0" wrapText="false" shrinkToFit="false"/>
    </xf>
    <xf xfId="0" fontId="3" numFmtId="49" fillId="0" borderId="1" applyFont="1" applyNumberFormat="1" applyFill="0" applyBorder="1" applyAlignment="1">
      <alignment horizontal="center" vertical="center" textRotation="0" wrapText="false" shrinkToFit="false"/>
    </xf>
    <xf xfId="0" fontId="3" numFmtId="49" fillId="0" borderId="0" applyFont="1" applyNumberFormat="1" applyFill="0" applyBorder="0" applyAlignment="1">
      <alignment horizontal="center" vertical="center" textRotation="0" wrapText="false" shrinkToFit="false"/>
    </xf>
    <xf xfId="0" fontId="4" numFmtId="0" fillId="2" borderId="2" applyFont="1" applyNumberFormat="0" applyFill="1" applyBorder="1" applyAlignment="1">
      <alignment vertical="center" textRotation="0" wrapText="false" shrinkToFit="false"/>
    </xf>
    <xf xfId="0" fontId="4" numFmtId="49" fillId="2" borderId="2" applyFont="1" applyNumberFormat="1" applyFill="1" applyBorder="1" applyAlignment="1">
      <alignment vertical="center" textRotation="0" wrapText="false" shrinkToFit="false"/>
    </xf>
    <xf xfId="0" fontId="4" numFmtId="38" fillId="2" borderId="2" applyFont="1" applyNumberFormat="1" applyFill="1" applyBorder="1" applyAlignment="1">
      <alignment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0" fillId="0" borderId="0" applyFont="0" applyNumberFormat="0" applyFill="0" applyBorder="0" applyAlignment="1">
      <alignment horizontal="right" vertical="center" textRotation="0" wrapText="false" shrinkToFit="false"/>
    </xf>
    <xf xfId="0" fontId="4" numFmtId="0" fillId="2" borderId="2" applyFont="1" applyNumberFormat="0" applyFill="1" applyBorder="1" applyAlignment="1">
      <alignment horizontal="left" vertical="center" textRotation="0" wrapText="false" shrinkToFit="false"/>
    </xf>
    <xf xfId="0" fontId="0" numFmtId="49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ork.yashima-auction.jp/item/1-02-8fgl15-69036/" TargetMode="External"/><Relationship Id="rId_hyperlink_2" Type="http://schemas.openxmlformats.org/officeDocument/2006/relationships/hyperlink" Target="https://fork.yashima-auction.jp/item/2-7fg15-14011/" TargetMode="External"/><Relationship Id="rId_hyperlink_3" Type="http://schemas.openxmlformats.org/officeDocument/2006/relationships/hyperlink" Target="https://fork.yashima-auction.jp/item/3-fd115-7-6745/" TargetMode="External"/><Relationship Id="rId_hyperlink_4" Type="http://schemas.openxmlformats.org/officeDocument/2006/relationships/hyperlink" Target="https://fork.yashima-auction.jp/item/4-02-8fg25-11338/" TargetMode="External"/><Relationship Id="rId_hyperlink_5" Type="http://schemas.openxmlformats.org/officeDocument/2006/relationships/hyperlink" Target="https://fork.yashima-auction.jp/item/5-8fg15-15135/" TargetMode="External"/><Relationship Id="rId_hyperlink_6" Type="http://schemas.openxmlformats.org/officeDocument/2006/relationships/hyperlink" Target="https://fork.yashima-auction.jp/item/6-fge15t-f34-03055/" TargetMode="External"/><Relationship Id="rId_hyperlink_7" Type="http://schemas.openxmlformats.org/officeDocument/2006/relationships/hyperlink" Target="https://fork.yashima-auction.jp/item/7-fge15t-f34-03056/" TargetMode="External"/><Relationship Id="rId_hyperlink_8" Type="http://schemas.openxmlformats.org/officeDocument/2006/relationships/hyperlink" Target="https://fork.yashima-auction.jp/item/8-fhge25t5-f183-00600/" TargetMode="External"/><Relationship Id="rId_hyperlink_9" Type="http://schemas.openxmlformats.org/officeDocument/2006/relationships/hyperlink" Target="https://fork.yashima-auction.jp/item/9-fg15t-f25c-51713/" TargetMode="External"/><Relationship Id="rId_hyperlink_10" Type="http://schemas.openxmlformats.org/officeDocument/2006/relationships/hyperlink" Target="https://fork.yashima-auction.jp/item/10-03-ft18paxiii21d-g1m-30328/" TargetMode="External"/><Relationship Id="rId_hyperlink_11" Type="http://schemas.openxmlformats.org/officeDocument/2006/relationships/hyperlink" Target="https://fork.yashima-auction.jp/item/11-03-fg15pviife-g1j-12352/" TargetMode="External"/><Relationship Id="rId_hyperlink_12" Type="http://schemas.openxmlformats.org/officeDocument/2006/relationships/hyperlink" Target="https://fork.yashima-auction.jp/item/12-fhge25t5-f183-00588/" TargetMode="External"/><Relationship Id="rId_hyperlink_13" Type="http://schemas.openxmlformats.org/officeDocument/2006/relationships/hyperlink" Target="https://fork.yashima-auction.jp/item/13-02-8fdl25-71853/" TargetMode="External"/><Relationship Id="rId_hyperlink_14" Type="http://schemas.openxmlformats.org/officeDocument/2006/relationships/hyperlink" Target="https://fork.yashima-auction.jp/item/14-kfge20d-kf17d-20725/" TargetMode="External"/><Relationship Id="rId_hyperlink_15" Type="http://schemas.openxmlformats.org/officeDocument/2006/relationships/hyperlink" Target="https://fork.yashima-auction.jp/item/15-fge15t-f34-04789/" TargetMode="External"/><Relationship Id="rId_hyperlink_16" Type="http://schemas.openxmlformats.org/officeDocument/2006/relationships/hyperlink" Target="https://fork.yashima-auction.jp/item/16-fd30c7-42p00224/" TargetMode="External"/><Relationship Id="rId_hyperlink_17" Type="http://schemas.openxmlformats.org/officeDocument/2006/relationships/hyperlink" Target="https://fork.yashima-auction.jp/item/17-7fgk20-10334/" TargetMode="External"/><Relationship Id="rId_hyperlink_18" Type="http://schemas.openxmlformats.org/officeDocument/2006/relationships/hyperlink" Target="https://fork.yashima-auction.jp/item/18-fge15t-f34-01886/" TargetMode="External"/><Relationship Id="rId_hyperlink_19" Type="http://schemas.openxmlformats.org/officeDocument/2006/relationships/hyperlink" Target="https://fork.yashima-auction.jp/item/19-13-fl35pmxi2ld-g3g-10066/" TargetMode="External"/><Relationship Id="rId_hyperlink_20" Type="http://schemas.openxmlformats.org/officeDocument/2006/relationships/hyperlink" Target="https://fork.yashima-auction.jp/item/20-02-8fg25-6056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6"/>
  <sheetViews>
    <sheetView tabSelected="1" workbookViewId="0" showGridLines="true" showRowColHeaders="1">
      <selection activeCell="H7" sqref="H7"/>
    </sheetView>
  </sheetViews>
  <sheetFormatPr defaultRowHeight="14.4" outlineLevelRow="0" outlineLevelCol="0"/>
  <cols>
    <col min="1" max="1" width="5.7109375" customWidth="true" style="0"/>
    <col min="2" max="2" width="15.7109375" customWidth="true" style="0"/>
    <col min="3" max="3" width="30.7109375" customWidth="true" style="0"/>
    <col min="4" max="4" width="10.7109375" customWidth="true" style="4"/>
    <col min="6" max="6" width="10.7109375" customWidth="true" style="11"/>
    <col min="7" max="7" width="24.7109375" customWidth="true" style="0"/>
    <col min="8" max="8" width="16.7109375" customWidth="true" style="6"/>
    <col min="9" max="9" width="14.42578125" customWidth="true" style="0"/>
  </cols>
  <sheetData>
    <row r="1" spans="1:9" customHeight="1" ht="27">
      <c r="A1" s="1" t="s">
        <v>0</v>
      </c>
      <c r="H1" s="4"/>
    </row>
    <row r="2" spans="1:9" customHeight="1" ht="27">
      <c r="A2" s="1" t="s">
        <v>1</v>
      </c>
      <c r="H2" s="4"/>
    </row>
    <row r="3" spans="1:9" customHeight="1" ht="22">
      <c r="A3" s="2" t="s">
        <v>2</v>
      </c>
      <c r="H3" s="4"/>
    </row>
    <row r="4" spans="1:9">
      <c r="H4" s="4"/>
    </row>
    <row r="5" spans="1:9">
      <c r="H5" s="4"/>
    </row>
    <row r="6" spans="1:9">
      <c r="A6" s="7" t="s">
        <v>3</v>
      </c>
      <c r="B6" s="7" t="s">
        <v>4</v>
      </c>
      <c r="C6" s="7" t="s">
        <v>5</v>
      </c>
      <c r="D6" s="8" t="s">
        <v>6</v>
      </c>
      <c r="E6" s="7" t="s">
        <v>7</v>
      </c>
      <c r="F6" s="12" t="s">
        <v>8</v>
      </c>
      <c r="G6" s="7" t="s">
        <v>9</v>
      </c>
      <c r="H6" s="8" t="s">
        <v>10</v>
      </c>
      <c r="I6" s="9" t="s">
        <v>11</v>
      </c>
    </row>
    <row r="7" spans="1:9">
      <c r="A7" s="3">
        <v>1</v>
      </c>
      <c r="B7" s="3" t="s">
        <v>12</v>
      </c>
      <c r="C7" s="3" t="s">
        <v>13</v>
      </c>
      <c r="D7" s="13">
        <v>2019</v>
      </c>
      <c r="E7" s="3" t="s">
        <v>14</v>
      </c>
      <c r="F7" s="10" t="s">
        <v>15</v>
      </c>
      <c r="G7" s="3" t="s">
        <v>16</v>
      </c>
      <c r="H7" s="5" t="str">
        <f>HYPERLINK("https://fork.yashima-auction.jp/item/1-02-8fgl15-69036/", "1")</f>
        <v>1</v>
      </c>
      <c r="I7" s="3"/>
    </row>
    <row r="8" spans="1:9">
      <c r="A8">
        <v>2</v>
      </c>
      <c r="B8" t="s">
        <v>12</v>
      </c>
      <c r="C8" t="s">
        <v>17</v>
      </c>
      <c r="D8" s="4">
        <v>2000</v>
      </c>
      <c r="E8" t="s">
        <v>14</v>
      </c>
      <c r="F8" s="11" t="s">
        <v>18</v>
      </c>
      <c r="G8" t="s">
        <v>19</v>
      </c>
      <c r="H8" s="6" t="str">
        <f>HYPERLINK("https://fork.yashima-auction.jp/item/2-7fg15-14011/", "2")</f>
        <v>2</v>
      </c>
    </row>
    <row r="9" spans="1:9">
      <c r="A9">
        <v>3</v>
      </c>
      <c r="B9" t="s">
        <v>20</v>
      </c>
      <c r="C9" t="s">
        <v>21</v>
      </c>
      <c r="D9" s="4">
        <v>2007</v>
      </c>
      <c r="E9" t="s">
        <v>22</v>
      </c>
      <c r="F9" s="11" t="s">
        <v>23</v>
      </c>
      <c r="G9" t="s">
        <v>24</v>
      </c>
      <c r="H9" s="6" t="str">
        <f>HYPERLINK("https://fork.yashima-auction.jp/item/3-fd115-7-6745/", "3")</f>
        <v>3</v>
      </c>
    </row>
    <row r="10" spans="1:9">
      <c r="A10">
        <v>4</v>
      </c>
      <c r="B10" t="s">
        <v>12</v>
      </c>
      <c r="C10" t="s">
        <v>25</v>
      </c>
      <c r="D10" s="4">
        <v>2007</v>
      </c>
      <c r="E10" t="s">
        <v>26</v>
      </c>
      <c r="F10" s="11" t="s">
        <v>27</v>
      </c>
      <c r="G10" t="s">
        <v>24</v>
      </c>
      <c r="H10" s="6" t="str">
        <f>HYPERLINK("https://fork.yashima-auction.jp/item/4-02-8fg25-11338/", "4")</f>
        <v>4</v>
      </c>
    </row>
    <row r="11" spans="1:9">
      <c r="A11">
        <v>5</v>
      </c>
      <c r="B11" t="s">
        <v>12</v>
      </c>
      <c r="C11" t="s">
        <v>28</v>
      </c>
      <c r="D11" s="4">
        <v>2010</v>
      </c>
      <c r="E11" t="s">
        <v>14</v>
      </c>
      <c r="F11" s="11" t="s">
        <v>29</v>
      </c>
      <c r="G11" t="s">
        <v>30</v>
      </c>
      <c r="H11" s="6" t="str">
        <f>HYPERLINK("https://fork.yashima-auction.jp/item/5-8fg15-15135/", "5")</f>
        <v>5</v>
      </c>
    </row>
    <row r="12" spans="1:9">
      <c r="A12">
        <v>6</v>
      </c>
      <c r="B12" t="s">
        <v>31</v>
      </c>
      <c r="C12" t="s">
        <v>32</v>
      </c>
      <c r="D12" s="4">
        <v>2017</v>
      </c>
      <c r="E12" t="s">
        <v>14</v>
      </c>
      <c r="F12" s="11" t="s">
        <v>33</v>
      </c>
      <c r="G12" t="s">
        <v>34</v>
      </c>
      <c r="H12" s="6" t="str">
        <f>HYPERLINK("https://fork.yashima-auction.jp/item/6-fge15t-f34-03055/", "6")</f>
        <v>6</v>
      </c>
    </row>
    <row r="13" spans="1:9">
      <c r="A13">
        <v>7</v>
      </c>
      <c r="B13" t="s">
        <v>31</v>
      </c>
      <c r="C13" t="s">
        <v>35</v>
      </c>
      <c r="D13" s="4">
        <v>2017</v>
      </c>
      <c r="E13" t="s">
        <v>14</v>
      </c>
      <c r="F13" s="11" t="s">
        <v>36</v>
      </c>
      <c r="G13" t="s">
        <v>34</v>
      </c>
      <c r="H13" s="6" t="str">
        <f>HYPERLINK("https://fork.yashima-auction.jp/item/7-fge15t-f34-03056/", "7")</f>
        <v>7</v>
      </c>
    </row>
    <row r="14" spans="1:9">
      <c r="A14">
        <v>8</v>
      </c>
      <c r="B14" t="s">
        <v>37</v>
      </c>
      <c r="C14" t="s">
        <v>38</v>
      </c>
      <c r="D14" s="4">
        <v>2017</v>
      </c>
      <c r="E14" t="s">
        <v>14</v>
      </c>
      <c r="F14" s="11" t="s">
        <v>39</v>
      </c>
      <c r="G14" t="s">
        <v>40</v>
      </c>
      <c r="H14" s="6" t="str">
        <f>HYPERLINK("https://fork.yashima-auction.jp/item/8-fhge25t5-f183-00600/", "8")</f>
        <v>8</v>
      </c>
    </row>
    <row r="15" spans="1:9">
      <c r="A15">
        <v>9</v>
      </c>
      <c r="B15" t="s">
        <v>31</v>
      </c>
      <c r="C15" t="s">
        <v>41</v>
      </c>
      <c r="D15" s="4">
        <v>2006</v>
      </c>
      <c r="E15" t="s">
        <v>14</v>
      </c>
      <c r="F15" s="11" t="s">
        <v>42</v>
      </c>
      <c r="G15" t="s">
        <v>34</v>
      </c>
      <c r="H15" s="6" t="str">
        <f>HYPERLINK("https://fork.yashima-auction.jp/item/9-fg15t-f25c-51713/", "9")</f>
        <v>9</v>
      </c>
    </row>
    <row r="16" spans="1:9">
      <c r="A16">
        <v>10</v>
      </c>
      <c r="B16" t="s">
        <v>43</v>
      </c>
      <c r="C16" t="s">
        <v>44</v>
      </c>
      <c r="D16" s="4">
        <v>2019</v>
      </c>
      <c r="E16" t="s">
        <v>14</v>
      </c>
      <c r="F16" s="11" t="s">
        <v>45</v>
      </c>
      <c r="G16" t="s">
        <v>40</v>
      </c>
      <c r="H16" s="6" t="str">
        <f>HYPERLINK("https://fork.yashima-auction.jp/item/10-03-ft18paxiii21d-g1m-30328/", "10")</f>
        <v>10</v>
      </c>
    </row>
    <row r="17" spans="1:9">
      <c r="A17">
        <v>11</v>
      </c>
      <c r="B17" t="s">
        <v>43</v>
      </c>
      <c r="C17" t="s">
        <v>46</v>
      </c>
      <c r="D17" s="4">
        <v>2004</v>
      </c>
      <c r="E17" t="s">
        <v>14</v>
      </c>
      <c r="F17" s="11" t="s">
        <v>47</v>
      </c>
      <c r="G17" t="s">
        <v>34</v>
      </c>
      <c r="H17" s="6" t="str">
        <f>HYPERLINK("https://fork.yashima-auction.jp/item/11-03-fg15pviife-g1j-12352/", "11")</f>
        <v>11</v>
      </c>
    </row>
    <row r="18" spans="1:9">
      <c r="A18">
        <v>12</v>
      </c>
      <c r="B18" t="s">
        <v>37</v>
      </c>
      <c r="C18" t="s">
        <v>48</v>
      </c>
      <c r="D18" s="4">
        <v>2017</v>
      </c>
      <c r="E18" t="s">
        <v>14</v>
      </c>
      <c r="F18" s="11" t="s">
        <v>49</v>
      </c>
      <c r="G18" t="s">
        <v>34</v>
      </c>
      <c r="H18" s="6" t="str">
        <f>HYPERLINK("https://fork.yashima-auction.jp/item/12-fhge25t5-f183-00588/", "12")</f>
        <v>12</v>
      </c>
    </row>
    <row r="19" spans="1:9">
      <c r="A19">
        <v>13</v>
      </c>
      <c r="B19" t="s">
        <v>12</v>
      </c>
      <c r="C19" t="s">
        <v>50</v>
      </c>
      <c r="D19" s="4">
        <v>2017</v>
      </c>
      <c r="E19" t="s">
        <v>14</v>
      </c>
      <c r="F19" s="11" t="s">
        <v>34</v>
      </c>
      <c r="G19" t="s">
        <v>34</v>
      </c>
      <c r="H19" s="6" t="str">
        <f>HYPERLINK("https://fork.yashima-auction.jp/item/13-02-8fdl25-71853/", "13")</f>
        <v>13</v>
      </c>
    </row>
    <row r="20" spans="1:9">
      <c r="A20">
        <v>14</v>
      </c>
      <c r="B20" t="s">
        <v>31</v>
      </c>
      <c r="C20" t="s">
        <v>51</v>
      </c>
      <c r="D20" s="4">
        <v>2017</v>
      </c>
      <c r="E20" t="s">
        <v>14</v>
      </c>
      <c r="F20" s="11">
        <v>908</v>
      </c>
      <c r="G20" t="s">
        <v>34</v>
      </c>
      <c r="H20" s="6" t="str">
        <f>HYPERLINK("https://fork.yashima-auction.jp/item/14-kfge20d-kf17d-20725/", "14")</f>
        <v>14</v>
      </c>
    </row>
    <row r="21" spans="1:9">
      <c r="A21">
        <v>15</v>
      </c>
      <c r="B21" t="s">
        <v>31</v>
      </c>
      <c r="C21" t="s">
        <v>52</v>
      </c>
      <c r="D21" s="4">
        <v>2021</v>
      </c>
      <c r="E21" t="s">
        <v>14</v>
      </c>
      <c r="F21" s="11" t="s">
        <v>53</v>
      </c>
      <c r="G21" t="s">
        <v>34</v>
      </c>
      <c r="H21" s="6" t="str">
        <f>HYPERLINK("https://fork.yashima-auction.jp/item/15-fge15t-f34-04789/", "15")</f>
        <v>15</v>
      </c>
    </row>
    <row r="22" spans="1:9">
      <c r="A22">
        <v>16</v>
      </c>
      <c r="B22" t="s">
        <v>54</v>
      </c>
      <c r="C22" t="s">
        <v>55</v>
      </c>
      <c r="D22" s="4">
        <v>2004</v>
      </c>
      <c r="E22" t="s">
        <v>14</v>
      </c>
      <c r="F22" s="11" t="s">
        <v>56</v>
      </c>
      <c r="G22" t="s">
        <v>24</v>
      </c>
      <c r="H22" s="6" t="str">
        <f>HYPERLINK("https://fork.yashima-auction.jp/item/16-fd30c7-42p00224/", "16")</f>
        <v>16</v>
      </c>
    </row>
    <row r="23" spans="1:9">
      <c r="A23">
        <v>17</v>
      </c>
      <c r="B23" t="s">
        <v>12</v>
      </c>
      <c r="C23" t="s">
        <v>57</v>
      </c>
      <c r="D23" s="4">
        <v>1999</v>
      </c>
      <c r="E23" t="s">
        <v>58</v>
      </c>
      <c r="F23" s="11" t="s">
        <v>59</v>
      </c>
      <c r="G23" t="s">
        <v>34</v>
      </c>
      <c r="H23" s="6" t="str">
        <f>HYPERLINK("https://fork.yashima-auction.jp/item/17-7fgk20-10334/", "17")</f>
        <v>17</v>
      </c>
    </row>
    <row r="24" spans="1:9">
      <c r="A24">
        <v>18</v>
      </c>
      <c r="B24" t="s">
        <v>31</v>
      </c>
      <c r="C24" t="s">
        <v>60</v>
      </c>
      <c r="D24" s="4">
        <v>2015</v>
      </c>
      <c r="E24" t="s">
        <v>14</v>
      </c>
      <c r="F24" s="11" t="s">
        <v>61</v>
      </c>
      <c r="H24" s="6" t="str">
        <f>HYPERLINK("https://fork.yashima-auction.jp/item/18-fge15t-f34-01886/", "18")</f>
        <v>18</v>
      </c>
    </row>
    <row r="25" spans="1:9">
      <c r="A25">
        <v>19</v>
      </c>
      <c r="B25" t="s">
        <v>43</v>
      </c>
      <c r="C25" t="s">
        <v>62</v>
      </c>
      <c r="D25" s="4">
        <v>2009</v>
      </c>
      <c r="E25" t="s">
        <v>22</v>
      </c>
      <c r="F25" s="11" t="s">
        <v>63</v>
      </c>
      <c r="G25" t="s">
        <v>24</v>
      </c>
      <c r="H25" s="6" t="str">
        <f>HYPERLINK("https://fork.yashima-auction.jp/item/19-13-fl35pmxi2ld-g3g-10066/", "19")</f>
        <v>19</v>
      </c>
    </row>
    <row r="26" spans="1:9">
      <c r="A26">
        <v>20</v>
      </c>
      <c r="B26" t="s">
        <v>12</v>
      </c>
      <c r="C26" t="s">
        <v>64</v>
      </c>
      <c r="D26" s="4">
        <v>2015</v>
      </c>
      <c r="E26" t="s">
        <v>14</v>
      </c>
      <c r="F26" s="11" t="s">
        <v>65</v>
      </c>
      <c r="G26" t="s">
        <v>40</v>
      </c>
      <c r="H26" s="6" t="str">
        <f>HYPERLINK("https://fork.yashima-auction.jp/item/20-02-8fg25-60562/", "20")</f>
        <v>20</v>
      </c>
    </row>
  </sheetData>
  <conditionalFormatting sqref="A6:I1048576">
    <cfRule type="expression" dxfId="0" priority="1">
      <formula>OR($A6:$I6&lt;&gt;"")</formula>
    </cfRule>
  </conditionalFormatting>
  <hyperlinks>
    <hyperlink ref="H7" r:id="rId_hyperlink_1" tooltip="1" display="1"/>
    <hyperlink ref="H8" r:id="rId_hyperlink_2" tooltip="2" display="2"/>
    <hyperlink ref="H9" r:id="rId_hyperlink_3" tooltip="3" display="3"/>
    <hyperlink ref="H10" r:id="rId_hyperlink_4" tooltip="4" display="4"/>
    <hyperlink ref="H11" r:id="rId_hyperlink_5" tooltip="5" display="5"/>
    <hyperlink ref="H12" r:id="rId_hyperlink_6" tooltip="6" display="6"/>
    <hyperlink ref="H13" r:id="rId_hyperlink_7" tooltip="7" display="7"/>
    <hyperlink ref="H14" r:id="rId_hyperlink_8" tooltip="8" display="8"/>
    <hyperlink ref="H15" r:id="rId_hyperlink_9" tooltip="9" display="9"/>
    <hyperlink ref="H16" r:id="rId_hyperlink_10" tooltip="10" display="10"/>
    <hyperlink ref="H17" r:id="rId_hyperlink_11" tooltip="11" display="11"/>
    <hyperlink ref="H18" r:id="rId_hyperlink_12" tooltip="12" display="12"/>
    <hyperlink ref="H19" r:id="rId_hyperlink_13" tooltip="13" display="13"/>
    <hyperlink ref="H20" r:id="rId_hyperlink_14" tooltip="14" display="14"/>
    <hyperlink ref="H21" r:id="rId_hyperlink_15" tooltip="15" display="15"/>
    <hyperlink ref="H22" r:id="rId_hyperlink_16" tooltip="16" display="16"/>
    <hyperlink ref="H23" r:id="rId_hyperlink_17" tooltip="17" display="17"/>
    <hyperlink ref="H24" r:id="rId_hyperlink_18" tooltip="18" display="18"/>
    <hyperlink ref="H25" r:id="rId_hyperlink_19" tooltip="19" display="19"/>
    <hyperlink ref="H26" r:id="rId_hyperlink_20" tooltip="20" display="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彩香 飯嶋</dc:creator>
  <cp:lastModifiedBy>彩香 飯嶋</cp:lastModifiedBy>
  <dcterms:created xsi:type="dcterms:W3CDTF">2024-10-07T08:53:37+00:00</dcterms:created>
  <dcterms:modified xsi:type="dcterms:W3CDTF">2024-11-25T06:40:18+00:00</dcterms:modified>
  <dc:title/>
  <dc:description/>
  <dc:subject/>
  <cp:keywords/>
  <cp:category/>
</cp:coreProperties>
</file>